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中等职业教育免学费中央补助资金（绩效工资）" sheetId="4" r:id="rId1"/>
    <sheet name="农业农村人才培养" sheetId="2" r:id="rId2"/>
    <sheet name="2022年现代职业教育发展专项资金" sheetId="3" r:id="rId3"/>
  </sheets>
  <calcPr calcId="144525"/>
</workbook>
</file>

<file path=xl/calcChain.xml><?xml version="1.0" encoding="utf-8"?>
<calcChain xmlns="http://schemas.openxmlformats.org/spreadsheetml/2006/main">
  <c r="I5" i="4" l="1"/>
  <c r="J5" i="4" s="1"/>
  <c r="G16" i="4" s="1"/>
  <c r="H5" i="4"/>
  <c r="G5" i="4"/>
  <c r="C11" i="4" s="1"/>
  <c r="E5" i="4"/>
  <c r="I5" i="3" l="1"/>
  <c r="J5" i="3" s="1"/>
  <c r="G16" i="3" s="1"/>
  <c r="H5" i="3"/>
  <c r="G5" i="3"/>
  <c r="C11" i="3" s="1"/>
  <c r="E5" i="3"/>
  <c r="J5" i="2"/>
  <c r="G16" i="2" s="1"/>
  <c r="I5" i="2"/>
  <c r="H5" i="2"/>
  <c r="G5" i="2"/>
  <c r="C11" i="2" s="1"/>
  <c r="E5" i="2"/>
</calcChain>
</file>

<file path=xl/sharedStrings.xml><?xml version="1.0" encoding="utf-8"?>
<sst xmlns="http://schemas.openxmlformats.org/spreadsheetml/2006/main" count="466" uniqueCount="197">
  <si>
    <t>2022年度预算项目绩效自评表</t>
  </si>
  <si>
    <t>项目名称</t>
  </si>
  <si>
    <t>项目编码</t>
  </si>
  <si>
    <t>项目实施单位</t>
  </si>
  <si>
    <t>501008-广西农牧工程学校</t>
  </si>
  <si>
    <t>主管部门</t>
  </si>
  <si>
    <t>501-广西壮族自治区农业农村厅</t>
  </si>
  <si>
    <t>预算执行情况
(万元)</t>
  </si>
  <si>
    <t>资金来源</t>
  </si>
  <si>
    <t>年初预算数</t>
  </si>
  <si>
    <t>年中预算调整数</t>
  </si>
  <si>
    <t>调整后预算数</t>
  </si>
  <si>
    <t>实际支出数</t>
  </si>
  <si>
    <t>预算执行率(%)</t>
  </si>
  <si>
    <t>合计</t>
  </si>
  <si>
    <t>其中：一般公共预算拨款</t>
  </si>
  <si>
    <t>其中: 上级</t>
  </si>
  <si>
    <t>0.0</t>
  </si>
  <si>
    <t>0</t>
  </si>
  <si>
    <t xml:space="preserve">      本级</t>
  </si>
  <si>
    <t>100</t>
  </si>
  <si>
    <t>政府性基金</t>
  </si>
  <si>
    <t xml:space="preserve"> ——</t>
  </si>
  <si>
    <t xml:space="preserve">  国有资本经营预算</t>
  </si>
  <si>
    <t xml:space="preserve">      其他资金</t>
  </si>
  <si>
    <t>财政拨款预算调整率（%）</t>
  </si>
  <si>
    <t>调整原因说明</t>
  </si>
  <si>
    <t/>
  </si>
  <si>
    <t>项目起始时间</t>
  </si>
  <si>
    <t>项目终止时间</t>
  </si>
  <si>
    <t>项目实施进度安排</t>
  </si>
  <si>
    <t>年度绩效目标</t>
  </si>
  <si>
    <t>发放绩效工资及缴纳相应的“五险两金”、其他对个人和家庭补助支出等。</t>
  </si>
  <si>
    <t>自评得分（满分100分）</t>
  </si>
  <si>
    <t>预算执行（10分）</t>
  </si>
  <si>
    <t>项目绩效目标衡量指标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</si>
  <si>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</si>
  <si>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</si>
  <si>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</si>
  <si>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</si>
  <si>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</si>
  <si>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</si>
  <si>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</si>
  <si>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</si>
  <si>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</si>
  <si>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</si>
  <si>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</si>
  <si>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经费支付事业单位员工数量</t>
  </si>
  <si>
    <t>≥112人</t>
  </si>
  <si>
    <t>20</t>
  </si>
  <si>
    <t>112</t>
  </si>
  <si>
    <t>质量指标</t>
  </si>
  <si>
    <t>＝100%</t>
  </si>
  <si>
    <t>10</t>
  </si>
  <si>
    <t>经费支付合规</t>
  </si>
  <si>
    <t>时效指标</t>
  </si>
  <si>
    <t>绩效工资按时发放率</t>
  </si>
  <si>
    <t>≥90%</t>
  </si>
  <si>
    <t>90</t>
  </si>
  <si>
    <t>成本指标</t>
  </si>
  <si>
    <t>经费总成本</t>
  </si>
  <si>
    <t>效益指标</t>
  </si>
  <si>
    <t>社会效益指标</t>
  </si>
  <si>
    <t>为社会提供就业岗位数量</t>
  </si>
  <si>
    <t>完成了112人事业单位人员的聘用</t>
  </si>
  <si>
    <t>服务群众（学生）人次增长率</t>
  </si>
  <si>
    <t>≥5%</t>
  </si>
  <si>
    <t>5.82</t>
  </si>
  <si>
    <t>可持续影响指标</t>
  </si>
  <si>
    <t>事业单位员工本科以上学历率</t>
  </si>
  <si>
    <t>5</t>
  </si>
  <si>
    <t>97.25</t>
  </si>
  <si>
    <t>在职员工稳定率</t>
  </si>
  <si>
    <t>97.7</t>
  </si>
  <si>
    <t>满意度指标</t>
  </si>
  <si>
    <t>服务对象满意度</t>
  </si>
  <si>
    <t>事业单位在职人员满意度</t>
  </si>
  <si>
    <t>农业农村人才培养</t>
  </si>
  <si>
    <t>450000220450100022488</t>
  </si>
  <si>
    <t>611.0</t>
  </si>
  <si>
    <t>-69.3075</t>
  </si>
  <si>
    <t>541.6926</t>
  </si>
  <si>
    <t>280.0574</t>
  </si>
  <si>
    <t>51.70</t>
  </si>
  <si>
    <t>完成2022年度高素质农民培训、水库移民劳动力培训、基层农技推广人员培训等政策性培训</t>
  </si>
  <si>
    <t>主办高素质农民培训班</t>
  </si>
  <si>
    <t>≥30期</t>
  </si>
  <si>
    <t>23</t>
  </si>
  <si>
    <t>7.67</t>
  </si>
  <si>
    <t>举办了23期高素质农民培训班。</t>
  </si>
  <si>
    <t>受“新冠”疫情影响，组织培训工作开展得较慢，当年没有及时完成所有培训任务。</t>
  </si>
  <si>
    <t>主办水库移民劳动力培训班</t>
  </si>
  <si>
    <t>≥14期</t>
  </si>
  <si>
    <t>18</t>
  </si>
  <si>
    <t>举办了18期水库移民劳动力培训班。</t>
  </si>
  <si>
    <t>根据水库移民培训工作需要，增加了培训期数</t>
  </si>
  <si>
    <t>主办基层农技推广人员培训班</t>
  </si>
  <si>
    <t>≥2期</t>
  </si>
  <si>
    <t>3</t>
  </si>
  <si>
    <t>举办了3期基层农技推广人员培训班。</t>
  </si>
  <si>
    <t>争取到的基层农技推广人员培训班增加</t>
  </si>
  <si>
    <t>经费支出合规性</t>
  </si>
  <si>
    <t>严格执行相关财经法规、制度</t>
  </si>
  <si>
    <t>达成预期指标</t>
  </si>
  <si>
    <t>经费支付全部严格按有关规定执行,没有出现违规现象</t>
  </si>
  <si>
    <t>培训人员合格率</t>
  </si>
  <si>
    <t>每期培训人员考核都合格通过</t>
  </si>
  <si>
    <t>培训计划按期完成率</t>
  </si>
  <si>
    <t>96.65</t>
  </si>
  <si>
    <t>高素质农民培训班没能按计划完成，其他项目全部按计划完工</t>
  </si>
  <si>
    <t>项目总成本</t>
  </si>
  <si>
    <t>≤611万元</t>
  </si>
  <si>
    <t>280.06</t>
  </si>
  <si>
    <t>项目经费总成本低于611万元</t>
  </si>
  <si>
    <t>人均培训成本控制率</t>
  </si>
  <si>
    <t>人均培训成本控制预算内</t>
  </si>
  <si>
    <t>培训、培养学员人数</t>
  </si>
  <si>
    <t>≥2880人</t>
  </si>
  <si>
    <t>30</t>
  </si>
  <si>
    <t>3138</t>
  </si>
  <si>
    <t>完成了3138人的培训</t>
  </si>
  <si>
    <t>培训学员满意度</t>
  </si>
  <si>
    <t>学员满意度达90%以上</t>
  </si>
  <si>
    <t>2022年现代职业教育发展专项资金</t>
  </si>
  <si>
    <t>450000220450100023353</t>
  </si>
  <si>
    <t>500.0</t>
  </si>
  <si>
    <t>-0.475</t>
  </si>
  <si>
    <t>499.525</t>
  </si>
  <si>
    <t>改善学生生活、体育活动、实训条件，提升学校办学竞争力</t>
  </si>
  <si>
    <t>实训室建设数量</t>
  </si>
  <si>
    <t>＝4间</t>
  </si>
  <si>
    <t>3.75</t>
  </si>
  <si>
    <t>完成3间实训室建设，根据学校需要西餐实训室建设调整为建设学生宿舍。</t>
  </si>
  <si>
    <t>根据学校需要西餐实训室建设调整为建设学生宿舍。调整原因：2022年学校招生规模扩大，因此学生宿舍建设比原计划的西餐实训室建设更加紧迫。</t>
  </si>
  <si>
    <t>体育馆建设数量</t>
  </si>
  <si>
    <t>＝1个</t>
  </si>
  <si>
    <t>1</t>
  </si>
  <si>
    <t>完成了1个风雨体育馆建设</t>
  </si>
  <si>
    <t>智慧黑板数量</t>
  </si>
  <si>
    <t>＝40组</t>
  </si>
  <si>
    <t>45</t>
  </si>
  <si>
    <t>完成了智慧黑板45组采购</t>
  </si>
  <si>
    <t>新增高清监控数量</t>
  </si>
  <si>
    <t>＝268个</t>
  </si>
  <si>
    <t>311</t>
  </si>
  <si>
    <t>完成了学校校园311个高清监控安装</t>
  </si>
  <si>
    <t>工程骏工验收合格率</t>
  </si>
  <si>
    <t>≥100%</t>
  </si>
  <si>
    <t>实训室、体育馆、高清监控等工程全部验收合格</t>
  </si>
  <si>
    <t>设备购置验收合格率</t>
  </si>
  <si>
    <t>智慧黑板等设备购置全部验收合格</t>
  </si>
  <si>
    <t>项目按计划完工率</t>
  </si>
  <si>
    <t>所有项目全部按计划完工</t>
  </si>
  <si>
    <t>≤500万元</t>
  </si>
  <si>
    <t>499.53</t>
  </si>
  <si>
    <t>项目经费总成本低于500万元</t>
  </si>
  <si>
    <t>受益学生人数</t>
  </si>
  <si>
    <t>≥200人</t>
  </si>
  <si>
    <t>200</t>
  </si>
  <si>
    <t>28</t>
  </si>
  <si>
    <t>建成的工程和采购的设备，满足200人以上的学生生活、学习、文体等需要。</t>
  </si>
  <si>
    <t>无法准确和完全统计人数</t>
  </si>
  <si>
    <t>师生满意度</t>
  </si>
  <si>
    <t>师生满意度达90%以上</t>
  </si>
  <si>
    <t>2022年1月</t>
    <phoneticPr fontId="2" type="noConversion"/>
  </si>
  <si>
    <t>2022年12月</t>
    <phoneticPr fontId="2" type="noConversion"/>
  </si>
  <si>
    <t>第一季度完成项目中涉及政府采购的采购意向公开;第二季度完成涉及政府采购的集中采购或分散采购，确定中标单位签订合同并按合同约定支付预付款;第
三季度进行工程建设和设备采购工作，按合同约定支付进度款;第四季度完成工程建设和设备采购验收工作，按合同约定支付尾款，并进行服务满意度问卷调查。</t>
    <phoneticPr fontId="2" type="noConversion"/>
  </si>
  <si>
    <t>2022年1月</t>
    <phoneticPr fontId="2" type="noConversion"/>
  </si>
  <si>
    <t>按照政策培训要求完成每期培训任务，并完成问卷调查。</t>
    <phoneticPr fontId="2" type="noConversion"/>
  </si>
  <si>
    <t>项目概况（包括项目立项依据、可行性和必要性、支持范围、实施内容等）</t>
    <phoneticPr fontId="2" type="noConversion"/>
  </si>
  <si>
    <t>项目概况（包括项目立项依据、可行性和必要性、支持范围、实施内容等）</t>
    <phoneticPr fontId="2" type="noConversion"/>
  </si>
  <si>
    <t xml:space="preserve">    一、项目立项依据 ：（一）《广西壮族自治区人民政府贯彻落实国务院关于大力发展职业教育的决定的实施意见》（桂政发[2005]58号）； （二）《关于公布2016年度中等职业学校专业设置备案结果的通知》（桂教职成[2016]14号）； （三）教育部 人力资源社会保障部 财政部关于实施国家中等职业教育改革发展示范学校建设计划的意见（教职成［2010］9号）。 （四）《广西农牧工程学校“十四五”事业发展规划》。
    二、项目可行性和必要性：广西农牧工程学校是国家级重点、自治区示范性中等职业学校，2011年被自治区教育厅评为“特色学校”，2012年学校被评为国家中等职业教育改革发展示范立项建设学校。70多年来，学校坚持农业职业教育不动摇，坚持以服务“三农”为宗旨，培养了一大批为“三农”服务的应用型技术人才及技能型劳动者，为广西农业特别是畜牧业做出了较大的贡献；同时，近年来学校在拓展其他非农专业方面取得了较大的突破，在校生规模不断扩大；另外，教育教学改革等方面也取得了较好的成绩。但现有的实训条件不能满足学校发展需要的问题十分突出，急需解决。
     三、项目支持范围、实施内容：（一）实训室建设 1、药剂实训室建设 购置显微镜、标本等设备，完善实训室建。 2、机电实训室建设 购置无人机及模拟训练系统等，新建和完善实训室设备。 3、西餐实训室建设：拟改造1间畜产品加工实训中心，主要为畜产品加工课、西式烹调技术课、刀工课等课程实训提供场地，能提供40-50个工位。 4、录播实训室建设 新建录播1间实训室。 （二）体育馆建设 钢架结构，一层，建筑面积1152平方米。 （三）智慧黑板采购安装 采购安装第1、2号教学楼教室、畜禽生产实训楼实训室40套智慧黑板设备。 （四）教室监控系统安装  学校教室安装有268个摄像头的监控系统。
</t>
    <phoneticPr fontId="2" type="noConversion"/>
  </si>
  <si>
    <t xml:space="preserve">    一、项目立项依据： 根据《中华人民共和国职业教育法》、《广西壮族自治区新时期深化职业教育攻坚五年计划》（桂政发〔2012〕9号）、《国务院关于加快发展现代职业教育的决定》（国发〔2014〕19号）、《广西农牧工程学校“十四五”事业发展规划》、每年自治区农业农村厅下发的高素质农民培育实施方案的通知（高素质农民培训）；自治区财政厅关于下达年度中央农业生产发展的通知（基层农技人员培训、高素质农民培训）、自治区水库和扶贫易地安置中心下发的年度全区依托学校培训水库移民劳动力项目计划的通知（水库移民劳动力培训）等；
    二、项目可行性和必要性：广西农牧工程学校是国家级重点、自治区示范性中等职业学校，2011年被自治区教育厅评为“特色学校”，2012年学校被评为国家中等职业教育改革发展示范立项建设学校。80多年来，学校坚持农业职业教育不动摇，坚持以服务“三农”为宗旨，培养了一大批为“三农”服务的应用型技术人才及技能型劳动者，为广西农业特别是畜牧业做出了较大的贡献。为了不断提升软实力，学校要在师资队伍建设和管理人员队伍建设方面加大投入，提升员工队伍的整体素质，打造良好的育人条件，提高人才培养质量；当前，全国正在推行乡村振兴，在乡村振兴过程中，需要大力对农民进行培训，提高农民素质，以助力乡村振兴。我校是涉农院校，继续教育部是承接各类培训的部门，有十多名人员专门从事培训的开展及管理，在农民培训方面经验丰富，有着雄厚的师资。我校每年都参与高素质农民培训、水库移民劳动力培训、全区基层农技推广人员培训，与各地农业农村局联系紧密，完全有能力承担涉农的培训。
    三、项目支持范围、实施内容 :高素质农民培训30期，共1400人；水库移民劳动力培训14期，共1300人；基层农技推广人员培训2期，共180人。
</t>
    <phoneticPr fontId="2" type="noConversion"/>
  </si>
  <si>
    <t>中等职业教育免学费中央补助资金(绩效工资)</t>
  </si>
  <si>
    <t>450000210250167081723</t>
  </si>
  <si>
    <t>1051.68</t>
  </si>
  <si>
    <t>完成112名事业单位员工的绩效工资正常发放及“五险两金”等计提正常缴纳。</t>
  </si>
  <si>
    <t>经费支付合规性</t>
  </si>
  <si>
    <t>合规</t>
  </si>
  <si>
    <t>9</t>
  </si>
  <si>
    <t>个别月份发放绩效工资较预定时间晚</t>
  </si>
  <si>
    <t>由于奖励绩效工资计算方法复杂、工作量大，导致个别月份发放绩效工资较由于奖励绩效工资计算方法复杂、工作量大，导致个别月份发放绩效工资较预定时间晚时间晚</t>
  </si>
  <si>
    <t>人均经费标准</t>
  </si>
  <si>
    <t>≤8.97万元</t>
  </si>
  <si>
    <t>8.5</t>
  </si>
  <si>
    <t>人均经费标准低于8.97万元</t>
  </si>
  <si>
    <t>≤1051.68万元</t>
  </si>
  <si>
    <t>项目经费总成本1051.68万元</t>
  </si>
  <si>
    <t>2022年招生人数增长了5.82%</t>
  </si>
  <si>
    <t>2022年全校员工离职少，稳定率高。</t>
  </si>
  <si>
    <t>2022年末在职事业单位员工109人，本科以上学历有106人</t>
  </si>
  <si>
    <t>聘用员工满意度达90%以上</t>
  </si>
  <si>
    <t>项目概况（包括项目立项依据、可行性和必要性、支持范围、实施内容等）</t>
  </si>
  <si>
    <t xml:space="preserve">    一、项目立项依据： 根据《广西壮族自治区人民政府办公厅关于印发广西壮族自治区事业单位实施绩效工资指导意见（试行）的通知》（桂政办【2011】225号）、《关于印发广西壮族自治区市直事业单位工作人员基础性绩效工资标准调整实施意见的通知》（桂人社发【2013】33号）、区人社厅 区财政厅《关于加强自治区本级事业单位绩效工资总量核定管理工作的通知》（桂人社发【2016】29号）、《关于自治区本级事业单位绩效工资总量经费保障有关问题的补充通知》（桂财综[2016]59号）、《关于加强自治区本级事业单位绩效工资总量核定管理工作的通知》(桂人社发〔2016〕29号)、《广西农牧工程学校“十四五”事业发展规划》等。
    二、项目可行性和必要性：为充分调动学校在编在岗教职工积极性，规范津贴和补贴的发放，设立本项目。
    三、项目支持范围、实施内容:发放绩效工资及缴纳相应的“五险两金”、其他对个人和家庭补助支出等。
</t>
    <phoneticPr fontId="2" type="noConversion"/>
  </si>
  <si>
    <t>2022年1月</t>
    <phoneticPr fontId="2" type="noConversion"/>
  </si>
  <si>
    <t>2022年12月</t>
    <phoneticPr fontId="2" type="noConversion"/>
  </si>
  <si>
    <t>每月正常发放绩效工资及缴纳“五险两金”等计提，在年底问卷调查。</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</si>
</sst>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8">
    <font>
      <sz val="11"/>
      <color theme="1"/>
      <name val="宋体"/>
      <family val="2"/>
      <scheme val="minor"/>
    </font>
    <font>
      <b/>
      <sz val="18"/>
      <color indexed="8"/>
      <name val="宋体"/>
      <family val="3"/>
      <charset val="134"/>
    </font>
    <font>
      <sz val="9"/>
      <name val="宋体"/>
      <family val="3"/>
      <charset val="134"/>
      <scheme val="minor"/>
    </font>
    <font>
      <sz val="11"/>
      <name val="宋体"/>
      <family val="3"/>
      <charset val="134"/>
    </font>
    <font>
      <b/>
      <sz val="11"/>
      <name val="仿宋_GB2312"/>
      <charset val="134"/>
    </font>
    <font>
      <b/>
      <sz val="11"/>
      <name val="宋体"/>
      <family val="3"/>
      <charset val="134"/>
    </font>
    <font>
      <b/>
      <sz val="11"/>
      <color indexed="8"/>
      <name val="宋体"/>
      <family val="3"/>
      <charset val="134"/>
    </font>
    <font>
      <sz val="11"/>
      <name val="仿宋_GB2312"/>
      <charset val="134"/>
    </font>
  </fonts>
  <fills count="2">
    <fill>
      <patternFill patternType="none"/>
    </fill>
    <fill>
      <patternFill patternType="gray125"/>
    </fill>
  </fills>
  <borders count="2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117">
    <xf numFmtId="0" fontId="0" fillId="0" borderId="0" xfId="0"/>
    <xf numFmtId="0" fontId="3" fillId="0" borderId="4"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4" xfId="0" applyFont="1" applyFill="1" applyBorder="1" applyAlignment="1" applyProtection="1">
      <alignment vertical="center"/>
    </xf>
    <xf numFmtId="0" fontId="6" fillId="0" borderId="4" xfId="0" applyFont="1" applyFill="1" applyBorder="1" applyAlignment="1">
      <alignment horizontal="center" vertical="center" wrapText="1"/>
    </xf>
    <xf numFmtId="0" fontId="3" fillId="0" borderId="4" xfId="0" applyFont="1" applyFill="1" applyBorder="1" applyAlignment="1" applyProtection="1">
      <alignment horizontal="left" vertical="center"/>
    </xf>
    <xf numFmtId="0" fontId="5" fillId="0" borderId="4" xfId="0" applyFont="1" applyFill="1" applyBorder="1" applyAlignment="1" applyProtection="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pplyProtection="1">
      <alignment horizontal="left" vertical="center" wrapText="1"/>
    </xf>
    <xf numFmtId="49" fontId="3" fillId="0" borderId="4"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vertical="center" wrapText="1"/>
    </xf>
    <xf numFmtId="0" fontId="3" fillId="0" borderId="4" xfId="0" applyFont="1" applyFill="1" applyBorder="1" applyAlignment="1" applyProtection="1">
      <alignment vertical="center" wrapText="1"/>
    </xf>
    <xf numFmtId="0" fontId="3" fillId="0" borderId="4" xfId="0" applyFont="1" applyFill="1" applyBorder="1" applyAlignment="1">
      <alignment vertical="center"/>
    </xf>
    <xf numFmtId="0" fontId="3" fillId="0" borderId="17" xfId="0" applyFont="1" applyFill="1" applyBorder="1" applyAlignment="1" applyProtection="1">
      <alignment horizontal="center" vertical="center"/>
    </xf>
    <xf numFmtId="0" fontId="4" fillId="0" borderId="17"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 fillId="0" borderId="17" xfId="0" applyFont="1" applyFill="1" applyBorder="1" applyAlignment="1" applyProtection="1">
      <alignment vertical="center"/>
    </xf>
    <xf numFmtId="0" fontId="6" fillId="0" borderId="17" xfId="0" applyFont="1" applyFill="1" applyBorder="1" applyAlignment="1">
      <alignment horizontal="center" vertical="center" wrapText="1"/>
    </xf>
    <xf numFmtId="0" fontId="3" fillId="0" borderId="17" xfId="0" applyFont="1" applyFill="1" applyBorder="1" applyAlignment="1" applyProtection="1">
      <alignment horizontal="left" vertical="center"/>
    </xf>
    <xf numFmtId="0" fontId="5" fillId="0" borderId="17" xfId="0" applyFont="1" applyFill="1" applyBorder="1" applyAlignment="1" applyProtection="1">
      <alignment horizontal="center" vertical="center" wrapText="1"/>
    </xf>
    <xf numFmtId="0" fontId="3" fillId="0" borderId="17"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4"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1" fillId="0" borderId="14"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pplyProtection="1">
      <alignment horizontal="center" vertical="center"/>
    </xf>
    <xf numFmtId="0" fontId="3" fillId="0" borderId="14"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10" fontId="3" fillId="0" borderId="14" xfId="0" applyNumberFormat="1" applyFont="1" applyFill="1" applyBorder="1" applyAlignment="1" applyProtection="1">
      <alignment horizontal="center" vertical="center"/>
    </xf>
    <xf numFmtId="10" fontId="3" fillId="0" borderId="16" xfId="0" applyNumberFormat="1" applyFont="1" applyFill="1" applyBorder="1" applyAlignment="1" applyProtection="1">
      <alignment horizontal="center" vertical="center"/>
    </xf>
    <xf numFmtId="0" fontId="3" fillId="0" borderId="14" xfId="0" applyFont="1" applyFill="1" applyBorder="1" applyAlignment="1" applyProtection="1">
      <alignment horizontal="left" vertical="center"/>
    </xf>
    <xf numFmtId="0" fontId="3" fillId="0" borderId="15" xfId="0" applyFont="1" applyFill="1" applyBorder="1" applyAlignment="1" applyProtection="1">
      <alignment horizontal="left" vertical="center"/>
    </xf>
    <xf numFmtId="0" fontId="3" fillId="0" borderId="16" xfId="0" applyFont="1" applyFill="1" applyBorder="1" applyAlignment="1" applyProtection="1">
      <alignment horizontal="left" vertical="center"/>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5" fillId="0" borderId="14" xfId="0" applyFont="1" applyFill="1" applyBorder="1" applyAlignment="1" applyProtection="1">
      <alignment horizontal="right" vertical="center"/>
    </xf>
    <xf numFmtId="0" fontId="5" fillId="0" borderId="16" xfId="0" applyFont="1" applyFill="1" applyBorder="1" applyAlignment="1" applyProtection="1">
      <alignment horizontal="right" vertical="center"/>
    </xf>
    <xf numFmtId="0" fontId="3" fillId="0" borderId="18" xfId="0" applyFont="1" applyFill="1" applyBorder="1" applyAlignment="1" applyProtection="1">
      <alignment horizontal="left" vertical="center"/>
    </xf>
    <xf numFmtId="0" fontId="3" fillId="0" borderId="19" xfId="0" applyFont="1" applyFill="1" applyBorder="1" applyAlignment="1" applyProtection="1">
      <alignment horizontal="left" vertical="center"/>
    </xf>
    <xf numFmtId="0" fontId="3" fillId="0" borderId="1"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49" fontId="3" fillId="0" borderId="1"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xf>
    <xf numFmtId="49" fontId="3" fillId="0" borderId="3" xfId="0" applyNumberFormat="1" applyFont="1" applyFill="1" applyBorder="1" applyAlignment="1" applyProtection="1">
      <alignment horizontal="center" vertical="center"/>
    </xf>
    <xf numFmtId="0" fontId="3" fillId="0" borderId="18"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5" fillId="0" borderId="14"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176" fontId="3" fillId="0" borderId="14" xfId="0" applyNumberFormat="1" applyFont="1" applyFill="1" applyBorder="1" applyAlignment="1" applyProtection="1">
      <alignment horizontal="center" vertical="center" wrapText="1"/>
    </xf>
    <xf numFmtId="176" fontId="3" fillId="0" borderId="15" xfId="0" applyNumberFormat="1" applyFont="1" applyFill="1" applyBorder="1" applyAlignment="1" applyProtection="1">
      <alignment horizontal="center" vertical="center" wrapText="1"/>
    </xf>
    <xf numFmtId="176" fontId="3" fillId="0" borderId="16" xfId="0" applyNumberFormat="1" applyFont="1" applyFill="1" applyBorder="1" applyAlignment="1" applyProtection="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wrapText="1"/>
    </xf>
    <xf numFmtId="176" fontId="3" fillId="0" borderId="3" xfId="0" applyNumberFormat="1" applyFont="1" applyFill="1" applyBorder="1" applyAlignment="1" applyProtection="1">
      <alignment horizontal="center" vertical="center" wrapText="1"/>
    </xf>
    <xf numFmtId="0" fontId="3" fillId="0" borderId="13"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center" vertical="center" wrapText="1"/>
    </xf>
    <xf numFmtId="10" fontId="3" fillId="0" borderId="1" xfId="0" applyNumberFormat="1" applyFont="1" applyFill="1" applyBorder="1" applyAlignment="1" applyProtection="1">
      <alignment horizontal="center" vertical="center"/>
    </xf>
    <xf numFmtId="10" fontId="3" fillId="0" borderId="3" xfId="0" applyNumberFormat="1" applyFont="1" applyFill="1" applyBorder="1" applyAlignment="1" applyProtection="1">
      <alignment horizontal="center" vertical="center"/>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5" fillId="0" borderId="1" xfId="0" applyFont="1" applyFill="1" applyBorder="1" applyAlignment="1" applyProtection="1">
      <alignment horizontal="right" vertical="center"/>
    </xf>
    <xf numFmtId="0" fontId="5" fillId="0" borderId="3" xfId="0" applyFont="1" applyFill="1" applyBorder="1" applyAlignment="1" applyProtection="1">
      <alignment horizontal="right" vertical="center"/>
    </xf>
    <xf numFmtId="0" fontId="3" fillId="0" borderId="9"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pplyProtection="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workbookViewId="0">
      <selection activeCell="M12" sqref="M12"/>
    </sheetView>
  </sheetViews>
  <sheetFormatPr defaultRowHeight="13.5"/>
  <cols>
    <col min="10" max="10" width="11" customWidth="1"/>
    <col min="11" max="11" width="12.875" customWidth="1"/>
  </cols>
  <sheetData>
    <row r="1" spans="1:11" ht="22.5">
      <c r="A1" s="27" t="s">
        <v>0</v>
      </c>
      <c r="B1" s="28"/>
      <c r="C1" s="28"/>
      <c r="D1" s="28"/>
      <c r="E1" s="28"/>
      <c r="F1" s="28"/>
      <c r="G1" s="28"/>
      <c r="H1" s="28"/>
      <c r="I1" s="28"/>
      <c r="J1" s="28"/>
      <c r="K1" s="29"/>
    </row>
    <row r="2" spans="1:11" ht="33.75" customHeight="1">
      <c r="A2" s="25" t="s">
        <v>1</v>
      </c>
      <c r="B2" s="26"/>
      <c r="C2" s="30" t="s">
        <v>173</v>
      </c>
      <c r="D2" s="31"/>
      <c r="E2" s="32"/>
      <c r="F2" s="16" t="s">
        <v>2</v>
      </c>
      <c r="G2" s="25" t="s">
        <v>174</v>
      </c>
      <c r="H2" s="33"/>
      <c r="I2" s="33"/>
      <c r="J2" s="33"/>
      <c r="K2" s="26"/>
    </row>
    <row r="3" spans="1:11">
      <c r="A3" s="25" t="s">
        <v>3</v>
      </c>
      <c r="B3" s="26"/>
      <c r="C3" s="25" t="s">
        <v>4</v>
      </c>
      <c r="D3" s="33"/>
      <c r="E3" s="26"/>
      <c r="F3" s="16" t="s">
        <v>5</v>
      </c>
      <c r="G3" s="25" t="s">
        <v>6</v>
      </c>
      <c r="H3" s="33"/>
      <c r="I3" s="33"/>
      <c r="J3" s="33"/>
      <c r="K3" s="26"/>
    </row>
    <row r="4" spans="1:11" ht="27">
      <c r="A4" s="44" t="s">
        <v>7</v>
      </c>
      <c r="B4" s="45"/>
      <c r="C4" s="50" t="s">
        <v>8</v>
      </c>
      <c r="D4" s="51"/>
      <c r="E4" s="50" t="s">
        <v>9</v>
      </c>
      <c r="F4" s="51"/>
      <c r="G4" s="17" t="s">
        <v>10</v>
      </c>
      <c r="H4" s="17" t="s">
        <v>11</v>
      </c>
      <c r="I4" s="17" t="s">
        <v>12</v>
      </c>
      <c r="J4" s="50" t="s">
        <v>13</v>
      </c>
      <c r="K4" s="51"/>
    </row>
    <row r="5" spans="1:11">
      <c r="A5" s="46"/>
      <c r="B5" s="47"/>
      <c r="C5" s="52" t="s">
        <v>14</v>
      </c>
      <c r="D5" s="53"/>
      <c r="E5" s="25">
        <f>E6+E7+E8+E9+E10</f>
        <v>0</v>
      </c>
      <c r="F5" s="26"/>
      <c r="G5" s="16">
        <f>G6+G7+G8+G9+G10</f>
        <v>1051.68</v>
      </c>
      <c r="H5" s="18">
        <f>H6+H7+H8+H9+H10</f>
        <v>1051.68</v>
      </c>
      <c r="I5" s="18">
        <f>I6+I7+I8+I9+I10</f>
        <v>1051.68</v>
      </c>
      <c r="J5" s="39">
        <f>I5/H5</f>
        <v>1</v>
      </c>
      <c r="K5" s="40"/>
    </row>
    <row r="6" spans="1:11">
      <c r="A6" s="46"/>
      <c r="B6" s="47"/>
      <c r="C6" s="54" t="s">
        <v>15</v>
      </c>
      <c r="D6" s="19" t="s">
        <v>16</v>
      </c>
      <c r="E6" s="25" t="s">
        <v>17</v>
      </c>
      <c r="F6" s="26"/>
      <c r="G6" s="16" t="s">
        <v>175</v>
      </c>
      <c r="H6" s="18" t="s">
        <v>175</v>
      </c>
      <c r="I6" s="18" t="s">
        <v>175</v>
      </c>
      <c r="J6" s="25" t="s">
        <v>20</v>
      </c>
      <c r="K6" s="26"/>
    </row>
    <row r="7" spans="1:11">
      <c r="A7" s="46"/>
      <c r="B7" s="47"/>
      <c r="C7" s="55"/>
      <c r="D7" s="19" t="s">
        <v>19</v>
      </c>
      <c r="E7" s="25" t="s">
        <v>17</v>
      </c>
      <c r="F7" s="26"/>
      <c r="G7" s="16" t="s">
        <v>17</v>
      </c>
      <c r="H7" s="18" t="s">
        <v>17</v>
      </c>
      <c r="I7" s="18" t="s">
        <v>17</v>
      </c>
      <c r="J7" s="25" t="s">
        <v>18</v>
      </c>
      <c r="K7" s="26"/>
    </row>
    <row r="8" spans="1:11">
      <c r="A8" s="46"/>
      <c r="B8" s="47"/>
      <c r="C8" s="16" t="s">
        <v>21</v>
      </c>
      <c r="D8" s="20" t="s">
        <v>22</v>
      </c>
      <c r="E8" s="25" t="s">
        <v>17</v>
      </c>
      <c r="F8" s="26"/>
      <c r="G8" s="16" t="s">
        <v>17</v>
      </c>
      <c r="H8" s="18" t="s">
        <v>17</v>
      </c>
      <c r="I8" s="18" t="s">
        <v>17</v>
      </c>
      <c r="J8" s="25" t="s">
        <v>18</v>
      </c>
      <c r="K8" s="26"/>
    </row>
    <row r="9" spans="1:11">
      <c r="A9" s="46"/>
      <c r="B9" s="47"/>
      <c r="C9" s="16" t="s">
        <v>23</v>
      </c>
      <c r="D9" s="20" t="s">
        <v>22</v>
      </c>
      <c r="E9" s="25" t="s">
        <v>17</v>
      </c>
      <c r="F9" s="26"/>
      <c r="G9" s="16" t="s">
        <v>17</v>
      </c>
      <c r="H9" s="18" t="s">
        <v>17</v>
      </c>
      <c r="I9" s="18" t="s">
        <v>17</v>
      </c>
      <c r="J9" s="25" t="s">
        <v>18</v>
      </c>
      <c r="K9" s="26"/>
    </row>
    <row r="10" spans="1:11">
      <c r="A10" s="48"/>
      <c r="B10" s="49"/>
      <c r="C10" s="21" t="s">
        <v>24</v>
      </c>
      <c r="D10" s="20" t="s">
        <v>22</v>
      </c>
      <c r="E10" s="25" t="s">
        <v>17</v>
      </c>
      <c r="F10" s="26"/>
      <c r="G10" s="16" t="s">
        <v>17</v>
      </c>
      <c r="H10" s="18" t="s">
        <v>17</v>
      </c>
      <c r="I10" s="18" t="s">
        <v>17</v>
      </c>
      <c r="J10" s="25" t="s">
        <v>18</v>
      </c>
      <c r="K10" s="26"/>
    </row>
    <row r="11" spans="1:11">
      <c r="A11" s="34" t="s">
        <v>25</v>
      </c>
      <c r="B11" s="35"/>
      <c r="C11" s="39" t="e">
        <f>(G5-G10)/(E5-E10)</f>
        <v>#DIV/0!</v>
      </c>
      <c r="D11" s="40"/>
      <c r="E11" s="25" t="s">
        <v>26</v>
      </c>
      <c r="F11" s="26"/>
      <c r="G11" s="41" t="s">
        <v>27</v>
      </c>
      <c r="H11" s="42"/>
      <c r="I11" s="42"/>
      <c r="J11" s="42"/>
      <c r="K11" s="43"/>
    </row>
    <row r="12" spans="1:11" ht="168" customHeight="1">
      <c r="A12" s="34" t="s">
        <v>192</v>
      </c>
      <c r="B12" s="35"/>
      <c r="C12" s="56" t="s">
        <v>193</v>
      </c>
      <c r="D12" s="57"/>
      <c r="E12" s="57"/>
      <c r="F12" s="57"/>
      <c r="G12" s="57"/>
      <c r="H12" s="57"/>
      <c r="I12" s="57"/>
      <c r="J12" s="57"/>
      <c r="K12" s="58"/>
    </row>
    <row r="13" spans="1:11">
      <c r="A13" s="34" t="s">
        <v>28</v>
      </c>
      <c r="B13" s="35"/>
      <c r="C13" s="59" t="s">
        <v>194</v>
      </c>
      <c r="D13" s="60"/>
      <c r="E13" s="61"/>
      <c r="F13" s="11" t="s">
        <v>29</v>
      </c>
      <c r="G13" s="59" t="s">
        <v>195</v>
      </c>
      <c r="H13" s="60"/>
      <c r="I13" s="60"/>
      <c r="J13" s="60"/>
      <c r="K13" s="61"/>
    </row>
    <row r="14" spans="1:11">
      <c r="A14" s="34" t="s">
        <v>30</v>
      </c>
      <c r="B14" s="35"/>
      <c r="C14" s="36" t="s">
        <v>196</v>
      </c>
      <c r="D14" s="37"/>
      <c r="E14" s="37"/>
      <c r="F14" s="37"/>
      <c r="G14" s="37"/>
      <c r="H14" s="37"/>
      <c r="I14" s="37"/>
      <c r="J14" s="37"/>
      <c r="K14" s="38"/>
    </row>
    <row r="15" spans="1:11">
      <c r="A15" s="25" t="s">
        <v>31</v>
      </c>
      <c r="B15" s="26"/>
      <c r="C15" s="36" t="s">
        <v>32</v>
      </c>
      <c r="D15" s="37"/>
      <c r="E15" s="37"/>
      <c r="F15" s="37"/>
      <c r="G15" s="37"/>
      <c r="H15" s="37"/>
      <c r="I15" s="37"/>
      <c r="J15" s="37"/>
      <c r="K15" s="38"/>
    </row>
    <row r="16" spans="1:11" ht="40.5">
      <c r="A16" s="65" t="s">
        <v>33</v>
      </c>
      <c r="B16" s="66"/>
      <c r="C16" s="67"/>
      <c r="D16" s="68">
        <v>99</v>
      </c>
      <c r="E16" s="69"/>
      <c r="F16" s="22" t="s">
        <v>34</v>
      </c>
      <c r="G16" s="70">
        <f>IF(J5*10&gt;10,10,J5*10)</f>
        <v>10</v>
      </c>
      <c r="H16" s="71"/>
      <c r="I16" s="71"/>
      <c r="J16" s="71"/>
      <c r="K16" s="72"/>
    </row>
    <row r="17" spans="1:11" ht="27">
      <c r="A17" s="62" t="s">
        <v>35</v>
      </c>
      <c r="B17" s="17" t="s">
        <v>36</v>
      </c>
      <c r="C17" s="17" t="s">
        <v>37</v>
      </c>
      <c r="D17" s="50" t="s">
        <v>38</v>
      </c>
      <c r="E17" s="51"/>
      <c r="F17" s="17" t="s">
        <v>39</v>
      </c>
      <c r="G17" s="17" t="s">
        <v>40</v>
      </c>
      <c r="H17" s="17" t="s">
        <v>41</v>
      </c>
      <c r="I17" s="17" t="s">
        <v>42</v>
      </c>
      <c r="J17" s="17" t="s">
        <v>43</v>
      </c>
      <c r="K17" s="17" t="s">
        <v>44</v>
      </c>
    </row>
    <row r="18" spans="1:11" ht="94.5">
      <c r="A18" s="63"/>
      <c r="B18" s="62" t="s">
        <v>45</v>
      </c>
      <c r="C18" s="23" t="s">
        <v>46</v>
      </c>
      <c r="D18" s="30" t="s">
        <v>47</v>
      </c>
      <c r="E18" s="32"/>
      <c r="F18" s="23" t="s">
        <v>48</v>
      </c>
      <c r="G18" s="23" t="s">
        <v>49</v>
      </c>
      <c r="H18" s="23" t="s">
        <v>50</v>
      </c>
      <c r="I18" s="18" t="s">
        <v>49</v>
      </c>
      <c r="J18" s="18" t="s">
        <v>176</v>
      </c>
      <c r="K18" s="18" t="s">
        <v>27</v>
      </c>
    </row>
    <row r="19" spans="1:11" ht="27">
      <c r="A19" s="63"/>
      <c r="B19" s="63"/>
      <c r="C19" s="23" t="s">
        <v>51</v>
      </c>
      <c r="D19" s="30" t="s">
        <v>177</v>
      </c>
      <c r="E19" s="32"/>
      <c r="F19" s="24" t="s">
        <v>178</v>
      </c>
      <c r="G19" s="24" t="s">
        <v>53</v>
      </c>
      <c r="H19" s="23" t="s">
        <v>103</v>
      </c>
      <c r="I19" s="18" t="s">
        <v>53</v>
      </c>
      <c r="J19" s="18" t="s">
        <v>54</v>
      </c>
      <c r="K19" s="18" t="s">
        <v>27</v>
      </c>
    </row>
    <row r="20" spans="1:11" ht="175.5">
      <c r="A20" s="63"/>
      <c r="B20" s="63"/>
      <c r="C20" s="23" t="s">
        <v>55</v>
      </c>
      <c r="D20" s="30" t="s">
        <v>56</v>
      </c>
      <c r="E20" s="32"/>
      <c r="F20" s="24" t="s">
        <v>57</v>
      </c>
      <c r="G20" s="24" t="s">
        <v>53</v>
      </c>
      <c r="H20" s="24" t="s">
        <v>58</v>
      </c>
      <c r="I20" s="18" t="s">
        <v>179</v>
      </c>
      <c r="J20" s="18" t="s">
        <v>180</v>
      </c>
      <c r="K20" s="18" t="s">
        <v>181</v>
      </c>
    </row>
    <row r="21" spans="1:11" ht="40.5">
      <c r="A21" s="63"/>
      <c r="B21" s="63"/>
      <c r="C21" s="62" t="s">
        <v>59</v>
      </c>
      <c r="D21" s="30" t="s">
        <v>182</v>
      </c>
      <c r="E21" s="32"/>
      <c r="F21" s="24" t="s">
        <v>183</v>
      </c>
      <c r="G21" s="24" t="s">
        <v>70</v>
      </c>
      <c r="H21" s="24" t="s">
        <v>184</v>
      </c>
      <c r="I21" s="18" t="s">
        <v>70</v>
      </c>
      <c r="J21" s="18" t="s">
        <v>185</v>
      </c>
      <c r="K21" s="18" t="s">
        <v>27</v>
      </c>
    </row>
    <row r="22" spans="1:11" ht="54">
      <c r="A22" s="63"/>
      <c r="B22" s="64"/>
      <c r="C22" s="64"/>
      <c r="D22" s="30" t="s">
        <v>60</v>
      </c>
      <c r="E22" s="32"/>
      <c r="F22" s="23" t="s">
        <v>186</v>
      </c>
      <c r="G22" s="23" t="s">
        <v>70</v>
      </c>
      <c r="H22" s="23" t="s">
        <v>175</v>
      </c>
      <c r="I22" s="18" t="s">
        <v>70</v>
      </c>
      <c r="J22" s="18" t="s">
        <v>187</v>
      </c>
      <c r="K22" s="18" t="s">
        <v>27</v>
      </c>
    </row>
    <row r="23" spans="1:11" ht="40.5">
      <c r="A23" s="63"/>
      <c r="B23" s="62" t="s">
        <v>61</v>
      </c>
      <c r="C23" s="62" t="s">
        <v>62</v>
      </c>
      <c r="D23" s="30" t="s">
        <v>63</v>
      </c>
      <c r="E23" s="32"/>
      <c r="F23" s="23" t="s">
        <v>48</v>
      </c>
      <c r="G23" s="23" t="s">
        <v>53</v>
      </c>
      <c r="H23" s="23" t="s">
        <v>50</v>
      </c>
      <c r="I23" s="18" t="s">
        <v>53</v>
      </c>
      <c r="J23" s="18" t="s">
        <v>64</v>
      </c>
      <c r="K23" s="18" t="s">
        <v>27</v>
      </c>
    </row>
    <row r="24" spans="1:11" ht="40.5">
      <c r="A24" s="63"/>
      <c r="B24" s="63"/>
      <c r="C24" s="64"/>
      <c r="D24" s="30" t="s">
        <v>65</v>
      </c>
      <c r="E24" s="32"/>
      <c r="F24" s="23" t="s">
        <v>66</v>
      </c>
      <c r="G24" s="23" t="s">
        <v>53</v>
      </c>
      <c r="H24" s="23" t="s">
        <v>67</v>
      </c>
      <c r="I24" s="18" t="s">
        <v>53</v>
      </c>
      <c r="J24" s="18" t="s">
        <v>188</v>
      </c>
      <c r="K24" s="18" t="s">
        <v>27</v>
      </c>
    </row>
    <row r="25" spans="1:11" ht="54">
      <c r="A25" s="63"/>
      <c r="B25" s="63"/>
      <c r="C25" s="62" t="s">
        <v>68</v>
      </c>
      <c r="D25" s="30" t="s">
        <v>69</v>
      </c>
      <c r="E25" s="32"/>
      <c r="F25" s="24" t="s">
        <v>57</v>
      </c>
      <c r="G25" s="24" t="s">
        <v>70</v>
      </c>
      <c r="H25" s="24" t="s">
        <v>73</v>
      </c>
      <c r="I25" s="18" t="s">
        <v>70</v>
      </c>
      <c r="J25" s="18" t="s">
        <v>189</v>
      </c>
      <c r="K25" s="18" t="s">
        <v>27</v>
      </c>
    </row>
    <row r="26" spans="1:11" ht="81">
      <c r="A26" s="63"/>
      <c r="B26" s="64"/>
      <c r="C26" s="64"/>
      <c r="D26" s="30" t="s">
        <v>72</v>
      </c>
      <c r="E26" s="32"/>
      <c r="F26" s="23" t="s">
        <v>57</v>
      </c>
      <c r="G26" s="23" t="s">
        <v>70</v>
      </c>
      <c r="H26" s="23" t="s">
        <v>71</v>
      </c>
      <c r="I26" s="18" t="s">
        <v>70</v>
      </c>
      <c r="J26" s="18" t="s">
        <v>190</v>
      </c>
      <c r="K26" s="18" t="s">
        <v>27</v>
      </c>
    </row>
    <row r="27" spans="1:11" ht="40.5">
      <c r="A27" s="64"/>
      <c r="B27" s="23" t="s">
        <v>74</v>
      </c>
      <c r="C27" s="23" t="s">
        <v>75</v>
      </c>
      <c r="D27" s="30" t="s">
        <v>76</v>
      </c>
      <c r="E27" s="32"/>
      <c r="F27" s="23" t="s">
        <v>57</v>
      </c>
      <c r="G27" s="23" t="s">
        <v>53</v>
      </c>
      <c r="H27" s="23" t="s">
        <v>58</v>
      </c>
      <c r="I27" s="18" t="s">
        <v>53</v>
      </c>
      <c r="J27" s="18" t="s">
        <v>191</v>
      </c>
      <c r="K27" s="18" t="s">
        <v>27</v>
      </c>
    </row>
  </sheetData>
  <mergeCells count="58">
    <mergeCell ref="D22:E22"/>
    <mergeCell ref="A15:B15"/>
    <mergeCell ref="C15:K15"/>
    <mergeCell ref="A16:C16"/>
    <mergeCell ref="D16:E16"/>
    <mergeCell ref="G16:K16"/>
    <mergeCell ref="A17:A27"/>
    <mergeCell ref="D17:E17"/>
    <mergeCell ref="B18:B22"/>
    <mergeCell ref="D18:E18"/>
    <mergeCell ref="D19:E19"/>
    <mergeCell ref="B23:B26"/>
    <mergeCell ref="C23:C24"/>
    <mergeCell ref="D23:E23"/>
    <mergeCell ref="D24:E24"/>
    <mergeCell ref="C25:C26"/>
    <mergeCell ref="D25:E25"/>
    <mergeCell ref="D26:E26"/>
    <mergeCell ref="D27:E27"/>
    <mergeCell ref="D20:E20"/>
    <mergeCell ref="C21:C22"/>
    <mergeCell ref="D21:E21"/>
    <mergeCell ref="A12:B12"/>
    <mergeCell ref="C12:K12"/>
    <mergeCell ref="A13:B13"/>
    <mergeCell ref="C13:E13"/>
    <mergeCell ref="G13:K13"/>
    <mergeCell ref="A14:B14"/>
    <mergeCell ref="C14:K14"/>
    <mergeCell ref="E10:F10"/>
    <mergeCell ref="J10:K10"/>
    <mergeCell ref="A11:B11"/>
    <mergeCell ref="C11:D11"/>
    <mergeCell ref="E11:F11"/>
    <mergeCell ref="G11:K11"/>
    <mergeCell ref="A4:B10"/>
    <mergeCell ref="C4:D4"/>
    <mergeCell ref="E4:F4"/>
    <mergeCell ref="J4:K4"/>
    <mergeCell ref="C5:D5"/>
    <mergeCell ref="E5:F5"/>
    <mergeCell ref="J5:K5"/>
    <mergeCell ref="C6:C7"/>
    <mergeCell ref="E7:F7"/>
    <mergeCell ref="J7:K7"/>
    <mergeCell ref="E8:F8"/>
    <mergeCell ref="J8:K8"/>
    <mergeCell ref="E9:F9"/>
    <mergeCell ref="J9:K9"/>
    <mergeCell ref="E6:F6"/>
    <mergeCell ref="J6:K6"/>
    <mergeCell ref="A1:K1"/>
    <mergeCell ref="A2:B2"/>
    <mergeCell ref="C2:E2"/>
    <mergeCell ref="G2:K2"/>
    <mergeCell ref="A3:B3"/>
    <mergeCell ref="C3:E3"/>
    <mergeCell ref="G3:K3"/>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O24" sqref="O24"/>
    </sheetView>
  </sheetViews>
  <sheetFormatPr defaultRowHeight="13.5"/>
  <cols>
    <col min="11" max="11" width="22.5" customWidth="1"/>
  </cols>
  <sheetData>
    <row r="1" spans="1:11" ht="22.5">
      <c r="A1" s="107" t="s">
        <v>0</v>
      </c>
      <c r="B1" s="108"/>
      <c r="C1" s="108"/>
      <c r="D1" s="108"/>
      <c r="E1" s="108"/>
      <c r="F1" s="108"/>
      <c r="G1" s="108"/>
      <c r="H1" s="108"/>
      <c r="I1" s="108"/>
      <c r="J1" s="108"/>
      <c r="K1" s="109"/>
    </row>
    <row r="2" spans="1:11">
      <c r="A2" s="77" t="s">
        <v>1</v>
      </c>
      <c r="B2" s="78"/>
      <c r="C2" s="110" t="s">
        <v>77</v>
      </c>
      <c r="D2" s="111"/>
      <c r="E2" s="112"/>
      <c r="F2" s="1" t="s">
        <v>2</v>
      </c>
      <c r="G2" s="77" t="s">
        <v>78</v>
      </c>
      <c r="H2" s="113"/>
      <c r="I2" s="113"/>
      <c r="J2" s="113"/>
      <c r="K2" s="78"/>
    </row>
    <row r="3" spans="1:11">
      <c r="A3" s="77" t="s">
        <v>3</v>
      </c>
      <c r="B3" s="78"/>
      <c r="C3" s="77" t="s">
        <v>4</v>
      </c>
      <c r="D3" s="113"/>
      <c r="E3" s="78"/>
      <c r="F3" s="1" t="s">
        <v>5</v>
      </c>
      <c r="G3" s="77" t="s">
        <v>6</v>
      </c>
      <c r="H3" s="113"/>
      <c r="I3" s="113"/>
      <c r="J3" s="113"/>
      <c r="K3" s="78"/>
    </row>
    <row r="4" spans="1:11" ht="27">
      <c r="A4" s="97" t="s">
        <v>7</v>
      </c>
      <c r="B4" s="98"/>
      <c r="C4" s="88" t="s">
        <v>8</v>
      </c>
      <c r="D4" s="89"/>
      <c r="E4" s="88" t="s">
        <v>9</v>
      </c>
      <c r="F4" s="89"/>
      <c r="G4" s="2" t="s">
        <v>10</v>
      </c>
      <c r="H4" s="2" t="s">
        <v>11</v>
      </c>
      <c r="I4" s="2" t="s">
        <v>12</v>
      </c>
      <c r="J4" s="88" t="s">
        <v>13</v>
      </c>
      <c r="K4" s="89"/>
    </row>
    <row r="5" spans="1:11">
      <c r="A5" s="99"/>
      <c r="B5" s="100"/>
      <c r="C5" s="103" t="s">
        <v>14</v>
      </c>
      <c r="D5" s="104"/>
      <c r="E5" s="77">
        <f>E6+E7+E8+E9+E10</f>
        <v>611</v>
      </c>
      <c r="F5" s="78"/>
      <c r="G5" s="1">
        <f>G6+G7+G8+G9+G10</f>
        <v>-69.307500000000005</v>
      </c>
      <c r="H5" s="3">
        <f>H6+H7+H8+H9+H10</f>
        <v>541.69259999999997</v>
      </c>
      <c r="I5" s="3">
        <f>I6+I7+I8+I9+I10</f>
        <v>280.05739999999997</v>
      </c>
      <c r="J5" s="95">
        <f>I5/H5</f>
        <v>0.51700429357905198</v>
      </c>
      <c r="K5" s="96"/>
    </row>
    <row r="6" spans="1:11">
      <c r="A6" s="99"/>
      <c r="B6" s="100"/>
      <c r="C6" s="105" t="s">
        <v>15</v>
      </c>
      <c r="D6" s="4" t="s">
        <v>16</v>
      </c>
      <c r="E6" s="77" t="s">
        <v>17</v>
      </c>
      <c r="F6" s="78"/>
      <c r="G6" s="1" t="s">
        <v>17</v>
      </c>
      <c r="H6" s="3" t="s">
        <v>17</v>
      </c>
      <c r="I6" s="3" t="s">
        <v>17</v>
      </c>
      <c r="J6" s="77" t="s">
        <v>18</v>
      </c>
      <c r="K6" s="78"/>
    </row>
    <row r="7" spans="1:11">
      <c r="A7" s="99"/>
      <c r="B7" s="100"/>
      <c r="C7" s="106"/>
      <c r="D7" s="4" t="s">
        <v>19</v>
      </c>
      <c r="E7" s="77" t="s">
        <v>17</v>
      </c>
      <c r="F7" s="78"/>
      <c r="G7" s="1" t="s">
        <v>17</v>
      </c>
      <c r="H7" s="3" t="s">
        <v>17</v>
      </c>
      <c r="I7" s="3" t="s">
        <v>17</v>
      </c>
      <c r="J7" s="77" t="s">
        <v>18</v>
      </c>
      <c r="K7" s="78"/>
    </row>
    <row r="8" spans="1:11">
      <c r="A8" s="99"/>
      <c r="B8" s="100"/>
      <c r="C8" s="1" t="s">
        <v>21</v>
      </c>
      <c r="D8" s="5" t="s">
        <v>22</v>
      </c>
      <c r="E8" s="77" t="s">
        <v>17</v>
      </c>
      <c r="F8" s="78"/>
      <c r="G8" s="1" t="s">
        <v>17</v>
      </c>
      <c r="H8" s="3" t="s">
        <v>17</v>
      </c>
      <c r="I8" s="3" t="s">
        <v>17</v>
      </c>
      <c r="J8" s="77" t="s">
        <v>18</v>
      </c>
      <c r="K8" s="78"/>
    </row>
    <row r="9" spans="1:11">
      <c r="A9" s="99"/>
      <c r="B9" s="100"/>
      <c r="C9" s="1" t="s">
        <v>23</v>
      </c>
      <c r="D9" s="5" t="s">
        <v>22</v>
      </c>
      <c r="E9" s="77" t="s">
        <v>17</v>
      </c>
      <c r="F9" s="78"/>
      <c r="G9" s="1" t="s">
        <v>17</v>
      </c>
      <c r="H9" s="3" t="s">
        <v>17</v>
      </c>
      <c r="I9" s="3" t="s">
        <v>17</v>
      </c>
      <c r="J9" s="77" t="s">
        <v>18</v>
      </c>
      <c r="K9" s="78"/>
    </row>
    <row r="10" spans="1:11">
      <c r="A10" s="101"/>
      <c r="B10" s="102"/>
      <c r="C10" s="6" t="s">
        <v>24</v>
      </c>
      <c r="D10" s="5" t="s">
        <v>22</v>
      </c>
      <c r="E10" s="77" t="s">
        <v>79</v>
      </c>
      <c r="F10" s="78"/>
      <c r="G10" s="1" t="s">
        <v>80</v>
      </c>
      <c r="H10" s="3" t="s">
        <v>81</v>
      </c>
      <c r="I10" s="3" t="s">
        <v>82</v>
      </c>
      <c r="J10" s="77" t="s">
        <v>83</v>
      </c>
      <c r="K10" s="78"/>
    </row>
    <row r="11" spans="1:11">
      <c r="A11" s="90" t="s">
        <v>25</v>
      </c>
      <c r="B11" s="91"/>
      <c r="C11" s="95" t="e">
        <f>(G5-G10)/(E5-E10)</f>
        <v>#DIV/0!</v>
      </c>
      <c r="D11" s="96"/>
      <c r="E11" s="77" t="s">
        <v>26</v>
      </c>
      <c r="F11" s="78"/>
      <c r="G11" s="36" t="s">
        <v>27</v>
      </c>
      <c r="H11" s="37"/>
      <c r="I11" s="37"/>
      <c r="J11" s="37"/>
      <c r="K11" s="38"/>
    </row>
    <row r="12" spans="1:11" ht="243.75" customHeight="1">
      <c r="A12" s="90" t="s">
        <v>169</v>
      </c>
      <c r="B12" s="91"/>
      <c r="C12" s="56" t="s">
        <v>172</v>
      </c>
      <c r="D12" s="57"/>
      <c r="E12" s="57"/>
      <c r="F12" s="57"/>
      <c r="G12" s="57"/>
      <c r="H12" s="57"/>
      <c r="I12" s="57"/>
      <c r="J12" s="57"/>
      <c r="K12" s="58"/>
    </row>
    <row r="13" spans="1:11" ht="27">
      <c r="A13" s="90" t="s">
        <v>28</v>
      </c>
      <c r="B13" s="91"/>
      <c r="C13" s="59" t="s">
        <v>167</v>
      </c>
      <c r="D13" s="60"/>
      <c r="E13" s="61"/>
      <c r="F13" s="10" t="s">
        <v>29</v>
      </c>
      <c r="G13" s="92" t="s">
        <v>165</v>
      </c>
      <c r="H13" s="93"/>
      <c r="I13" s="93"/>
      <c r="J13" s="93"/>
      <c r="K13" s="94"/>
    </row>
    <row r="14" spans="1:11">
      <c r="A14" s="90" t="s">
        <v>30</v>
      </c>
      <c r="B14" s="91"/>
      <c r="C14" s="36" t="s">
        <v>168</v>
      </c>
      <c r="D14" s="37"/>
      <c r="E14" s="37"/>
      <c r="F14" s="37"/>
      <c r="G14" s="37"/>
      <c r="H14" s="37"/>
      <c r="I14" s="37"/>
      <c r="J14" s="37"/>
      <c r="K14" s="38"/>
    </row>
    <row r="15" spans="1:11">
      <c r="A15" s="77" t="s">
        <v>31</v>
      </c>
      <c r="B15" s="78"/>
      <c r="C15" s="36" t="s">
        <v>84</v>
      </c>
      <c r="D15" s="37"/>
      <c r="E15" s="37"/>
      <c r="F15" s="37"/>
      <c r="G15" s="37"/>
      <c r="H15" s="37"/>
      <c r="I15" s="37"/>
      <c r="J15" s="37"/>
      <c r="K15" s="38"/>
    </row>
    <row r="16" spans="1:11" ht="40.5">
      <c r="A16" s="79" t="s">
        <v>33</v>
      </c>
      <c r="B16" s="80"/>
      <c r="C16" s="81"/>
      <c r="D16" s="82">
        <v>92.84</v>
      </c>
      <c r="E16" s="83"/>
      <c r="F16" s="7" t="s">
        <v>34</v>
      </c>
      <c r="G16" s="84">
        <f>IF(J5*10&gt;10,10,J5*10)</f>
        <v>5.1700429357905193</v>
      </c>
      <c r="H16" s="85"/>
      <c r="I16" s="85"/>
      <c r="J16" s="85"/>
      <c r="K16" s="86"/>
    </row>
    <row r="17" spans="1:11" ht="27">
      <c r="A17" s="73" t="s">
        <v>35</v>
      </c>
      <c r="B17" s="2" t="s">
        <v>36</v>
      </c>
      <c r="C17" s="2" t="s">
        <v>37</v>
      </c>
      <c r="D17" s="88" t="s">
        <v>38</v>
      </c>
      <c r="E17" s="89"/>
      <c r="F17" s="2" t="s">
        <v>39</v>
      </c>
      <c r="G17" s="2" t="s">
        <v>40</v>
      </c>
      <c r="H17" s="2" t="s">
        <v>41</v>
      </c>
      <c r="I17" s="2" t="s">
        <v>42</v>
      </c>
      <c r="J17" s="2" t="s">
        <v>43</v>
      </c>
      <c r="K17" s="2" t="s">
        <v>44</v>
      </c>
    </row>
    <row r="18" spans="1:11" ht="54">
      <c r="A18" s="87"/>
      <c r="B18" s="73" t="s">
        <v>45</v>
      </c>
      <c r="C18" s="73" t="s">
        <v>46</v>
      </c>
      <c r="D18" s="75" t="s">
        <v>85</v>
      </c>
      <c r="E18" s="76"/>
      <c r="F18" s="13" t="s">
        <v>86</v>
      </c>
      <c r="G18" s="13" t="s">
        <v>53</v>
      </c>
      <c r="H18" s="13" t="s">
        <v>87</v>
      </c>
      <c r="I18" s="14" t="s">
        <v>88</v>
      </c>
      <c r="J18" s="9" t="s">
        <v>89</v>
      </c>
      <c r="K18" s="9" t="s">
        <v>90</v>
      </c>
    </row>
    <row r="19" spans="1:11" ht="54">
      <c r="A19" s="87"/>
      <c r="B19" s="87"/>
      <c r="C19" s="87"/>
      <c r="D19" s="75" t="s">
        <v>91</v>
      </c>
      <c r="E19" s="76"/>
      <c r="F19" s="13" t="s">
        <v>92</v>
      </c>
      <c r="G19" s="13" t="s">
        <v>70</v>
      </c>
      <c r="H19" s="13" t="s">
        <v>93</v>
      </c>
      <c r="I19" s="14" t="s">
        <v>70</v>
      </c>
      <c r="J19" s="9" t="s">
        <v>94</v>
      </c>
      <c r="K19" s="9" t="s">
        <v>95</v>
      </c>
    </row>
    <row r="20" spans="1:11" ht="67.5">
      <c r="A20" s="87"/>
      <c r="B20" s="87"/>
      <c r="C20" s="74"/>
      <c r="D20" s="75" t="s">
        <v>96</v>
      </c>
      <c r="E20" s="76"/>
      <c r="F20" s="13" t="s">
        <v>97</v>
      </c>
      <c r="G20" s="13" t="s">
        <v>70</v>
      </c>
      <c r="H20" s="13" t="s">
        <v>98</v>
      </c>
      <c r="I20" s="14" t="s">
        <v>70</v>
      </c>
      <c r="J20" s="9" t="s">
        <v>99</v>
      </c>
      <c r="K20" s="9" t="s">
        <v>100</v>
      </c>
    </row>
    <row r="21" spans="1:11" ht="81">
      <c r="A21" s="87"/>
      <c r="B21" s="87"/>
      <c r="C21" s="73" t="s">
        <v>51</v>
      </c>
      <c r="D21" s="75" t="s">
        <v>101</v>
      </c>
      <c r="E21" s="76"/>
      <c r="F21" s="13" t="s">
        <v>102</v>
      </c>
      <c r="G21" s="13" t="s">
        <v>70</v>
      </c>
      <c r="H21" s="13" t="s">
        <v>103</v>
      </c>
      <c r="I21" s="14" t="s">
        <v>70</v>
      </c>
      <c r="J21" s="9" t="s">
        <v>104</v>
      </c>
      <c r="K21" s="9" t="s">
        <v>27</v>
      </c>
    </row>
    <row r="22" spans="1:11" ht="54">
      <c r="A22" s="87"/>
      <c r="B22" s="87"/>
      <c r="C22" s="74"/>
      <c r="D22" s="75" t="s">
        <v>105</v>
      </c>
      <c r="E22" s="76"/>
      <c r="F22" s="13" t="s">
        <v>57</v>
      </c>
      <c r="G22" s="13" t="s">
        <v>70</v>
      </c>
      <c r="H22" s="13" t="s">
        <v>58</v>
      </c>
      <c r="I22" s="14" t="s">
        <v>70</v>
      </c>
      <c r="J22" s="9" t="s">
        <v>106</v>
      </c>
      <c r="K22" s="9" t="s">
        <v>27</v>
      </c>
    </row>
    <row r="23" spans="1:11" ht="94.5">
      <c r="A23" s="87"/>
      <c r="B23" s="87"/>
      <c r="C23" s="8" t="s">
        <v>55</v>
      </c>
      <c r="D23" s="75" t="s">
        <v>107</v>
      </c>
      <c r="E23" s="76"/>
      <c r="F23" s="15" t="s">
        <v>57</v>
      </c>
      <c r="G23" s="15" t="s">
        <v>53</v>
      </c>
      <c r="H23" s="15" t="s">
        <v>108</v>
      </c>
      <c r="I23" s="14" t="s">
        <v>53</v>
      </c>
      <c r="J23" s="9" t="s">
        <v>109</v>
      </c>
      <c r="K23" s="9" t="s">
        <v>90</v>
      </c>
    </row>
    <row r="24" spans="1:11" ht="54">
      <c r="A24" s="87"/>
      <c r="B24" s="87"/>
      <c r="C24" s="73" t="s">
        <v>59</v>
      </c>
      <c r="D24" s="75" t="s">
        <v>110</v>
      </c>
      <c r="E24" s="76"/>
      <c r="F24" s="15" t="s">
        <v>111</v>
      </c>
      <c r="G24" s="15" t="s">
        <v>70</v>
      </c>
      <c r="H24" s="15" t="s">
        <v>112</v>
      </c>
      <c r="I24" s="14" t="s">
        <v>70</v>
      </c>
      <c r="J24" s="9" t="s">
        <v>113</v>
      </c>
      <c r="K24" s="9" t="s">
        <v>27</v>
      </c>
    </row>
    <row r="25" spans="1:11" ht="40.5">
      <c r="A25" s="87"/>
      <c r="B25" s="74"/>
      <c r="C25" s="74"/>
      <c r="D25" s="75" t="s">
        <v>114</v>
      </c>
      <c r="E25" s="76"/>
      <c r="F25" s="13" t="s">
        <v>52</v>
      </c>
      <c r="G25" s="13" t="s">
        <v>70</v>
      </c>
      <c r="H25" s="13" t="s">
        <v>20</v>
      </c>
      <c r="I25" s="14" t="s">
        <v>70</v>
      </c>
      <c r="J25" s="9" t="s">
        <v>115</v>
      </c>
      <c r="K25" s="9" t="s">
        <v>27</v>
      </c>
    </row>
    <row r="26" spans="1:11" ht="40.5">
      <c r="A26" s="87"/>
      <c r="B26" s="8" t="s">
        <v>61</v>
      </c>
      <c r="C26" s="8" t="s">
        <v>62</v>
      </c>
      <c r="D26" s="75" t="s">
        <v>116</v>
      </c>
      <c r="E26" s="76"/>
      <c r="F26" s="13" t="s">
        <v>117</v>
      </c>
      <c r="G26" s="13" t="s">
        <v>118</v>
      </c>
      <c r="H26" s="13" t="s">
        <v>119</v>
      </c>
      <c r="I26" s="14" t="s">
        <v>118</v>
      </c>
      <c r="J26" s="9" t="s">
        <v>120</v>
      </c>
      <c r="K26" s="9" t="s">
        <v>27</v>
      </c>
    </row>
    <row r="27" spans="1:11" ht="40.5">
      <c r="A27" s="74"/>
      <c r="B27" s="8" t="s">
        <v>74</v>
      </c>
      <c r="C27" s="8" t="s">
        <v>75</v>
      </c>
      <c r="D27" s="75" t="s">
        <v>121</v>
      </c>
      <c r="E27" s="76"/>
      <c r="F27" s="13" t="s">
        <v>57</v>
      </c>
      <c r="G27" s="13" t="s">
        <v>53</v>
      </c>
      <c r="H27" s="13" t="s">
        <v>58</v>
      </c>
      <c r="I27" s="14" t="s">
        <v>53</v>
      </c>
      <c r="J27" s="9" t="s">
        <v>122</v>
      </c>
      <c r="K27" s="9" t="s">
        <v>27</v>
      </c>
    </row>
  </sheetData>
  <mergeCells count="57">
    <mergeCell ref="E6:F6"/>
    <mergeCell ref="J6:K6"/>
    <mergeCell ref="A1:K1"/>
    <mergeCell ref="A2:B2"/>
    <mergeCell ref="C2:E2"/>
    <mergeCell ref="G2:K2"/>
    <mergeCell ref="A3:B3"/>
    <mergeCell ref="C3:E3"/>
    <mergeCell ref="G3:K3"/>
    <mergeCell ref="E7:F7"/>
    <mergeCell ref="J7:K7"/>
    <mergeCell ref="E8:F8"/>
    <mergeCell ref="J8:K8"/>
    <mergeCell ref="E9:F9"/>
    <mergeCell ref="J9:K9"/>
    <mergeCell ref="A14:B14"/>
    <mergeCell ref="C14:K14"/>
    <mergeCell ref="E10:F10"/>
    <mergeCell ref="J10:K10"/>
    <mergeCell ref="A11:B11"/>
    <mergeCell ref="C11:D11"/>
    <mergeCell ref="E11:F11"/>
    <mergeCell ref="G11:K11"/>
    <mergeCell ref="A4:B10"/>
    <mergeCell ref="C4:D4"/>
    <mergeCell ref="E4:F4"/>
    <mergeCell ref="J4:K4"/>
    <mergeCell ref="C5:D5"/>
    <mergeCell ref="E5:F5"/>
    <mergeCell ref="J5:K5"/>
    <mergeCell ref="C6:C7"/>
    <mergeCell ref="A12:B12"/>
    <mergeCell ref="C12:K12"/>
    <mergeCell ref="A13:B13"/>
    <mergeCell ref="C13:E13"/>
    <mergeCell ref="G13:K13"/>
    <mergeCell ref="D23:E23"/>
    <mergeCell ref="A15:B15"/>
    <mergeCell ref="C15:K15"/>
    <mergeCell ref="A16:C16"/>
    <mergeCell ref="D16:E16"/>
    <mergeCell ref="G16:K16"/>
    <mergeCell ref="A17:A27"/>
    <mergeCell ref="D17:E17"/>
    <mergeCell ref="B18:B25"/>
    <mergeCell ref="C18:C20"/>
    <mergeCell ref="D18:E18"/>
    <mergeCell ref="D19:E19"/>
    <mergeCell ref="D20:E20"/>
    <mergeCell ref="C21:C22"/>
    <mergeCell ref="D21:E21"/>
    <mergeCell ref="D22:E22"/>
    <mergeCell ref="C24:C25"/>
    <mergeCell ref="D24:E24"/>
    <mergeCell ref="D25:E25"/>
    <mergeCell ref="D26:E26"/>
    <mergeCell ref="D27:E27"/>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22" workbookViewId="0">
      <selection activeCell="L33" sqref="L33"/>
    </sheetView>
  </sheetViews>
  <sheetFormatPr defaultRowHeight="13.5"/>
  <cols>
    <col min="11" max="11" width="19.375" customWidth="1"/>
  </cols>
  <sheetData>
    <row r="1" spans="1:11" ht="22.5">
      <c r="A1" s="107" t="s">
        <v>0</v>
      </c>
      <c r="B1" s="108"/>
      <c r="C1" s="108"/>
      <c r="D1" s="108"/>
      <c r="E1" s="108"/>
      <c r="F1" s="108"/>
      <c r="G1" s="108"/>
      <c r="H1" s="108"/>
      <c r="I1" s="108"/>
      <c r="J1" s="108"/>
      <c r="K1" s="109"/>
    </row>
    <row r="2" spans="1:11" ht="30" customHeight="1">
      <c r="A2" s="77" t="s">
        <v>1</v>
      </c>
      <c r="B2" s="78"/>
      <c r="C2" s="114" t="s">
        <v>123</v>
      </c>
      <c r="D2" s="115"/>
      <c r="E2" s="116"/>
      <c r="F2" s="1" t="s">
        <v>2</v>
      </c>
      <c r="G2" s="77" t="s">
        <v>124</v>
      </c>
      <c r="H2" s="113"/>
      <c r="I2" s="113"/>
      <c r="J2" s="113"/>
      <c r="K2" s="78"/>
    </row>
    <row r="3" spans="1:11">
      <c r="A3" s="77" t="s">
        <v>3</v>
      </c>
      <c r="B3" s="78"/>
      <c r="C3" s="77" t="s">
        <v>4</v>
      </c>
      <c r="D3" s="113"/>
      <c r="E3" s="78"/>
      <c r="F3" s="1" t="s">
        <v>5</v>
      </c>
      <c r="G3" s="77" t="s">
        <v>6</v>
      </c>
      <c r="H3" s="113"/>
      <c r="I3" s="113"/>
      <c r="J3" s="113"/>
      <c r="K3" s="78"/>
    </row>
    <row r="4" spans="1:11" ht="27">
      <c r="A4" s="97" t="s">
        <v>7</v>
      </c>
      <c r="B4" s="98"/>
      <c r="C4" s="88" t="s">
        <v>8</v>
      </c>
      <c r="D4" s="89"/>
      <c r="E4" s="88" t="s">
        <v>9</v>
      </c>
      <c r="F4" s="89"/>
      <c r="G4" s="2" t="s">
        <v>10</v>
      </c>
      <c r="H4" s="2" t="s">
        <v>11</v>
      </c>
      <c r="I4" s="2" t="s">
        <v>12</v>
      </c>
      <c r="J4" s="88" t="s">
        <v>13</v>
      </c>
      <c r="K4" s="89"/>
    </row>
    <row r="5" spans="1:11">
      <c r="A5" s="99"/>
      <c r="B5" s="100"/>
      <c r="C5" s="103" t="s">
        <v>14</v>
      </c>
      <c r="D5" s="104"/>
      <c r="E5" s="77">
        <f>E6+E7+E8+E9+E10</f>
        <v>500</v>
      </c>
      <c r="F5" s="78"/>
      <c r="G5" s="1">
        <f>G6+G7+G8+G9+G10</f>
        <v>-0.47499999999999998</v>
      </c>
      <c r="H5" s="3">
        <f>H6+H7+H8+H9+H10</f>
        <v>499.52499999999998</v>
      </c>
      <c r="I5" s="3">
        <f>I6+I7+I8+I9+I10</f>
        <v>499.52499999999998</v>
      </c>
      <c r="J5" s="95">
        <f>I5/H5</f>
        <v>1</v>
      </c>
      <c r="K5" s="96"/>
    </row>
    <row r="6" spans="1:11">
      <c r="A6" s="99"/>
      <c r="B6" s="100"/>
      <c r="C6" s="105" t="s">
        <v>15</v>
      </c>
      <c r="D6" s="4" t="s">
        <v>16</v>
      </c>
      <c r="E6" s="77" t="s">
        <v>17</v>
      </c>
      <c r="F6" s="78"/>
      <c r="G6" s="1" t="s">
        <v>17</v>
      </c>
      <c r="H6" s="3" t="s">
        <v>17</v>
      </c>
      <c r="I6" s="3" t="s">
        <v>17</v>
      </c>
      <c r="J6" s="77" t="s">
        <v>18</v>
      </c>
      <c r="K6" s="78"/>
    </row>
    <row r="7" spans="1:11">
      <c r="A7" s="99"/>
      <c r="B7" s="100"/>
      <c r="C7" s="106"/>
      <c r="D7" s="4" t="s">
        <v>19</v>
      </c>
      <c r="E7" s="77" t="s">
        <v>125</v>
      </c>
      <c r="F7" s="78"/>
      <c r="G7" s="1" t="s">
        <v>126</v>
      </c>
      <c r="H7" s="3" t="s">
        <v>127</v>
      </c>
      <c r="I7" s="3" t="s">
        <v>127</v>
      </c>
      <c r="J7" s="77" t="s">
        <v>20</v>
      </c>
      <c r="K7" s="78"/>
    </row>
    <row r="8" spans="1:11">
      <c r="A8" s="99"/>
      <c r="B8" s="100"/>
      <c r="C8" s="1" t="s">
        <v>21</v>
      </c>
      <c r="D8" s="5" t="s">
        <v>22</v>
      </c>
      <c r="E8" s="77" t="s">
        <v>17</v>
      </c>
      <c r="F8" s="78"/>
      <c r="G8" s="1" t="s">
        <v>17</v>
      </c>
      <c r="H8" s="3" t="s">
        <v>17</v>
      </c>
      <c r="I8" s="3" t="s">
        <v>17</v>
      </c>
      <c r="J8" s="77" t="s">
        <v>18</v>
      </c>
      <c r="K8" s="78"/>
    </row>
    <row r="9" spans="1:11">
      <c r="A9" s="99"/>
      <c r="B9" s="100"/>
      <c r="C9" s="1" t="s">
        <v>23</v>
      </c>
      <c r="D9" s="5" t="s">
        <v>22</v>
      </c>
      <c r="E9" s="77" t="s">
        <v>17</v>
      </c>
      <c r="F9" s="78"/>
      <c r="G9" s="1" t="s">
        <v>17</v>
      </c>
      <c r="H9" s="3" t="s">
        <v>17</v>
      </c>
      <c r="I9" s="3" t="s">
        <v>17</v>
      </c>
      <c r="J9" s="77" t="s">
        <v>18</v>
      </c>
      <c r="K9" s="78"/>
    </row>
    <row r="10" spans="1:11">
      <c r="A10" s="101"/>
      <c r="B10" s="102"/>
      <c r="C10" s="6" t="s">
        <v>24</v>
      </c>
      <c r="D10" s="5" t="s">
        <v>22</v>
      </c>
      <c r="E10" s="77" t="s">
        <v>17</v>
      </c>
      <c r="F10" s="78"/>
      <c r="G10" s="1" t="s">
        <v>17</v>
      </c>
      <c r="H10" s="3" t="s">
        <v>17</v>
      </c>
      <c r="I10" s="3" t="s">
        <v>17</v>
      </c>
      <c r="J10" s="77" t="s">
        <v>18</v>
      </c>
      <c r="K10" s="78"/>
    </row>
    <row r="11" spans="1:11">
      <c r="A11" s="90" t="s">
        <v>25</v>
      </c>
      <c r="B11" s="91"/>
      <c r="C11" s="95">
        <f>(G5-G10)/(E5-E10)</f>
        <v>-9.5E-4</v>
      </c>
      <c r="D11" s="96"/>
      <c r="E11" s="77" t="s">
        <v>26</v>
      </c>
      <c r="F11" s="78"/>
      <c r="G11" s="36" t="s">
        <v>27</v>
      </c>
      <c r="H11" s="37"/>
      <c r="I11" s="37"/>
      <c r="J11" s="37"/>
      <c r="K11" s="38"/>
    </row>
    <row r="12" spans="1:11" ht="236.25" customHeight="1">
      <c r="A12" s="90" t="s">
        <v>170</v>
      </c>
      <c r="B12" s="91"/>
      <c r="C12" s="56" t="s">
        <v>171</v>
      </c>
      <c r="D12" s="57"/>
      <c r="E12" s="57"/>
      <c r="F12" s="57"/>
      <c r="G12" s="57"/>
      <c r="H12" s="57"/>
      <c r="I12" s="57"/>
      <c r="J12" s="57"/>
      <c r="K12" s="58"/>
    </row>
    <row r="13" spans="1:11" ht="27">
      <c r="A13" s="90" t="s">
        <v>28</v>
      </c>
      <c r="B13" s="91"/>
      <c r="C13" s="59" t="s">
        <v>164</v>
      </c>
      <c r="D13" s="60"/>
      <c r="E13" s="61"/>
      <c r="F13" s="10" t="s">
        <v>29</v>
      </c>
      <c r="G13" s="92" t="s">
        <v>165</v>
      </c>
      <c r="H13" s="93"/>
      <c r="I13" s="93"/>
      <c r="J13" s="93"/>
      <c r="K13" s="94"/>
    </row>
    <row r="14" spans="1:11" ht="71.25" customHeight="1">
      <c r="A14" s="90" t="s">
        <v>30</v>
      </c>
      <c r="B14" s="91"/>
      <c r="C14" s="56" t="s">
        <v>166</v>
      </c>
      <c r="D14" s="37"/>
      <c r="E14" s="37"/>
      <c r="F14" s="37"/>
      <c r="G14" s="37"/>
      <c r="H14" s="37"/>
      <c r="I14" s="37"/>
      <c r="J14" s="37"/>
      <c r="K14" s="38"/>
    </row>
    <row r="15" spans="1:11">
      <c r="A15" s="77" t="s">
        <v>31</v>
      </c>
      <c r="B15" s="78"/>
      <c r="C15" s="36" t="s">
        <v>128</v>
      </c>
      <c r="D15" s="37"/>
      <c r="E15" s="37"/>
      <c r="F15" s="37"/>
      <c r="G15" s="37"/>
      <c r="H15" s="37"/>
      <c r="I15" s="37"/>
      <c r="J15" s="37"/>
      <c r="K15" s="38"/>
    </row>
    <row r="16" spans="1:11" ht="40.5">
      <c r="A16" s="79" t="s">
        <v>33</v>
      </c>
      <c r="B16" s="80"/>
      <c r="C16" s="81"/>
      <c r="D16" s="82">
        <v>96.75</v>
      </c>
      <c r="E16" s="83"/>
      <c r="F16" s="7" t="s">
        <v>34</v>
      </c>
      <c r="G16" s="84">
        <f>IF(J5*10&gt;10,10,J5*10)</f>
        <v>10</v>
      </c>
      <c r="H16" s="85"/>
      <c r="I16" s="85"/>
      <c r="J16" s="85"/>
      <c r="K16" s="86"/>
    </row>
    <row r="17" spans="1:11" ht="27">
      <c r="A17" s="73" t="s">
        <v>35</v>
      </c>
      <c r="B17" s="2" t="s">
        <v>36</v>
      </c>
      <c r="C17" s="2" t="s">
        <v>37</v>
      </c>
      <c r="D17" s="88" t="s">
        <v>38</v>
      </c>
      <c r="E17" s="89"/>
      <c r="F17" s="2" t="s">
        <v>39</v>
      </c>
      <c r="G17" s="2" t="s">
        <v>40</v>
      </c>
      <c r="H17" s="2" t="s">
        <v>41</v>
      </c>
      <c r="I17" s="2" t="s">
        <v>42</v>
      </c>
      <c r="J17" s="2" t="s">
        <v>43</v>
      </c>
      <c r="K17" s="2" t="s">
        <v>44</v>
      </c>
    </row>
    <row r="18" spans="1:11" ht="121.5">
      <c r="A18" s="87"/>
      <c r="B18" s="73" t="s">
        <v>45</v>
      </c>
      <c r="C18" s="73" t="s">
        <v>46</v>
      </c>
      <c r="D18" s="75" t="s">
        <v>129</v>
      </c>
      <c r="E18" s="76"/>
      <c r="F18" s="8" t="s">
        <v>130</v>
      </c>
      <c r="G18" s="8" t="s">
        <v>70</v>
      </c>
      <c r="H18" s="8" t="s">
        <v>98</v>
      </c>
      <c r="I18" s="3" t="s">
        <v>131</v>
      </c>
      <c r="J18" s="9" t="s">
        <v>132</v>
      </c>
      <c r="K18" s="9" t="s">
        <v>133</v>
      </c>
    </row>
    <row r="19" spans="1:11" ht="40.5">
      <c r="A19" s="87"/>
      <c r="B19" s="87"/>
      <c r="C19" s="87"/>
      <c r="D19" s="75" t="s">
        <v>134</v>
      </c>
      <c r="E19" s="76"/>
      <c r="F19" s="8" t="s">
        <v>135</v>
      </c>
      <c r="G19" s="8" t="s">
        <v>70</v>
      </c>
      <c r="H19" s="8" t="s">
        <v>136</v>
      </c>
      <c r="I19" s="3" t="s">
        <v>70</v>
      </c>
      <c r="J19" s="9" t="s">
        <v>137</v>
      </c>
      <c r="K19" s="9" t="s">
        <v>27</v>
      </c>
    </row>
    <row r="20" spans="1:11" ht="40.5">
      <c r="A20" s="87"/>
      <c r="B20" s="87"/>
      <c r="C20" s="87"/>
      <c r="D20" s="75" t="s">
        <v>138</v>
      </c>
      <c r="E20" s="76"/>
      <c r="F20" s="8" t="s">
        <v>139</v>
      </c>
      <c r="G20" s="8" t="s">
        <v>70</v>
      </c>
      <c r="H20" s="8" t="s">
        <v>140</v>
      </c>
      <c r="I20" s="3" t="s">
        <v>70</v>
      </c>
      <c r="J20" s="9" t="s">
        <v>141</v>
      </c>
      <c r="K20" s="9" t="s">
        <v>27</v>
      </c>
    </row>
    <row r="21" spans="1:11" ht="67.5">
      <c r="A21" s="87"/>
      <c r="B21" s="87"/>
      <c r="C21" s="74"/>
      <c r="D21" s="75" t="s">
        <v>142</v>
      </c>
      <c r="E21" s="76"/>
      <c r="F21" s="8" t="s">
        <v>143</v>
      </c>
      <c r="G21" s="8" t="s">
        <v>70</v>
      </c>
      <c r="H21" s="8" t="s">
        <v>144</v>
      </c>
      <c r="I21" s="3" t="s">
        <v>70</v>
      </c>
      <c r="J21" s="9" t="s">
        <v>145</v>
      </c>
      <c r="K21" s="9" t="s">
        <v>27</v>
      </c>
    </row>
    <row r="22" spans="1:11" ht="81">
      <c r="A22" s="87"/>
      <c r="B22" s="87"/>
      <c r="C22" s="73" t="s">
        <v>51</v>
      </c>
      <c r="D22" s="75" t="s">
        <v>146</v>
      </c>
      <c r="E22" s="76"/>
      <c r="F22" s="12" t="s">
        <v>147</v>
      </c>
      <c r="G22" s="12" t="s">
        <v>70</v>
      </c>
      <c r="H22" s="12" t="s">
        <v>20</v>
      </c>
      <c r="I22" s="3" t="s">
        <v>70</v>
      </c>
      <c r="J22" s="9" t="s">
        <v>148</v>
      </c>
      <c r="K22" s="9" t="s">
        <v>27</v>
      </c>
    </row>
    <row r="23" spans="1:11" ht="54">
      <c r="A23" s="87"/>
      <c r="B23" s="87"/>
      <c r="C23" s="74"/>
      <c r="D23" s="75" t="s">
        <v>149</v>
      </c>
      <c r="E23" s="76"/>
      <c r="F23" s="8" t="s">
        <v>147</v>
      </c>
      <c r="G23" s="8" t="s">
        <v>70</v>
      </c>
      <c r="H23" s="8" t="s">
        <v>20</v>
      </c>
      <c r="I23" s="3" t="s">
        <v>70</v>
      </c>
      <c r="J23" s="9" t="s">
        <v>150</v>
      </c>
      <c r="K23" s="9" t="s">
        <v>27</v>
      </c>
    </row>
    <row r="24" spans="1:11" ht="40.5">
      <c r="A24" s="87"/>
      <c r="B24" s="87"/>
      <c r="C24" s="8" t="s">
        <v>55</v>
      </c>
      <c r="D24" s="75" t="s">
        <v>151</v>
      </c>
      <c r="E24" s="76"/>
      <c r="F24" s="12" t="s">
        <v>147</v>
      </c>
      <c r="G24" s="12" t="s">
        <v>53</v>
      </c>
      <c r="H24" s="12" t="s">
        <v>20</v>
      </c>
      <c r="I24" s="3" t="s">
        <v>53</v>
      </c>
      <c r="J24" s="9" t="s">
        <v>152</v>
      </c>
      <c r="K24" s="9" t="s">
        <v>27</v>
      </c>
    </row>
    <row r="25" spans="1:11" ht="54">
      <c r="A25" s="87"/>
      <c r="B25" s="74"/>
      <c r="C25" s="8" t="s">
        <v>59</v>
      </c>
      <c r="D25" s="75" t="s">
        <v>60</v>
      </c>
      <c r="E25" s="76"/>
      <c r="F25" s="12" t="s">
        <v>153</v>
      </c>
      <c r="G25" s="12" t="s">
        <v>53</v>
      </c>
      <c r="H25" s="12" t="s">
        <v>154</v>
      </c>
      <c r="I25" s="3" t="s">
        <v>53</v>
      </c>
      <c r="J25" s="9" t="s">
        <v>155</v>
      </c>
      <c r="K25" s="9" t="s">
        <v>27</v>
      </c>
    </row>
    <row r="26" spans="1:11" ht="121.5">
      <c r="A26" s="87"/>
      <c r="B26" s="8" t="s">
        <v>61</v>
      </c>
      <c r="C26" s="8" t="s">
        <v>62</v>
      </c>
      <c r="D26" s="75" t="s">
        <v>156</v>
      </c>
      <c r="E26" s="76"/>
      <c r="F26" s="8" t="s">
        <v>157</v>
      </c>
      <c r="G26" s="8" t="s">
        <v>118</v>
      </c>
      <c r="H26" s="8" t="s">
        <v>158</v>
      </c>
      <c r="I26" s="3" t="s">
        <v>159</v>
      </c>
      <c r="J26" s="9" t="s">
        <v>160</v>
      </c>
      <c r="K26" s="9" t="s">
        <v>161</v>
      </c>
    </row>
    <row r="27" spans="1:11" ht="40.5">
      <c r="A27" s="74"/>
      <c r="B27" s="8" t="s">
        <v>74</v>
      </c>
      <c r="C27" s="8" t="s">
        <v>75</v>
      </c>
      <c r="D27" s="75" t="s">
        <v>162</v>
      </c>
      <c r="E27" s="76"/>
      <c r="F27" s="8" t="s">
        <v>57</v>
      </c>
      <c r="G27" s="8" t="s">
        <v>53</v>
      </c>
      <c r="H27" s="8" t="s">
        <v>58</v>
      </c>
      <c r="I27" s="3" t="s">
        <v>53</v>
      </c>
      <c r="J27" s="9" t="s">
        <v>163</v>
      </c>
      <c r="K27" s="9" t="s">
        <v>27</v>
      </c>
    </row>
  </sheetData>
  <mergeCells count="56">
    <mergeCell ref="E6:F6"/>
    <mergeCell ref="J6:K6"/>
    <mergeCell ref="A1:K1"/>
    <mergeCell ref="A2:B2"/>
    <mergeCell ref="C2:E2"/>
    <mergeCell ref="G2:K2"/>
    <mergeCell ref="A3:B3"/>
    <mergeCell ref="C3:E3"/>
    <mergeCell ref="G3:K3"/>
    <mergeCell ref="E7:F7"/>
    <mergeCell ref="J7:K7"/>
    <mergeCell ref="E8:F8"/>
    <mergeCell ref="J8:K8"/>
    <mergeCell ref="E9:F9"/>
    <mergeCell ref="J9:K9"/>
    <mergeCell ref="A14:B14"/>
    <mergeCell ref="C14:K14"/>
    <mergeCell ref="E10:F10"/>
    <mergeCell ref="J10:K10"/>
    <mergeCell ref="A11:B11"/>
    <mergeCell ref="C11:D11"/>
    <mergeCell ref="E11:F11"/>
    <mergeCell ref="G11:K11"/>
    <mergeCell ref="A4:B10"/>
    <mergeCell ref="C4:D4"/>
    <mergeCell ref="E4:F4"/>
    <mergeCell ref="J4:K4"/>
    <mergeCell ref="C5:D5"/>
    <mergeCell ref="E5:F5"/>
    <mergeCell ref="J5:K5"/>
    <mergeCell ref="C6:C7"/>
    <mergeCell ref="A12:B12"/>
    <mergeCell ref="C12:K12"/>
    <mergeCell ref="A13:B13"/>
    <mergeCell ref="C13:E13"/>
    <mergeCell ref="G13:K13"/>
    <mergeCell ref="A17:A27"/>
    <mergeCell ref="D17:E17"/>
    <mergeCell ref="B18:B25"/>
    <mergeCell ref="C18:C21"/>
    <mergeCell ref="D18:E18"/>
    <mergeCell ref="D24:E24"/>
    <mergeCell ref="D25:E25"/>
    <mergeCell ref="D26:E26"/>
    <mergeCell ref="D27:E27"/>
    <mergeCell ref="D19:E19"/>
    <mergeCell ref="D20:E20"/>
    <mergeCell ref="D21:E21"/>
    <mergeCell ref="C22:C23"/>
    <mergeCell ref="D22:E22"/>
    <mergeCell ref="D23:E23"/>
    <mergeCell ref="A15:B15"/>
    <mergeCell ref="C15:K15"/>
    <mergeCell ref="A16:C16"/>
    <mergeCell ref="D16:E16"/>
    <mergeCell ref="G16:K16"/>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中等职业教育免学费中央补助资金（绩效工资）</vt:lpstr>
      <vt:lpstr>农业农村人才培养</vt:lpstr>
      <vt:lpstr>2022年现代职业教育发展专项资金</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2023-09-07T09:26:10Z</dcterms:modified>
</cp:coreProperties>
</file>